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6105" tabRatio="818"/>
  </bookViews>
  <sheets>
    <sheet name="SLF vs EP" sheetId="25" r:id="rId1"/>
  </sheets>
  <calcPr calcId="145621" iterate="1" iterateCount="1"/>
</workbook>
</file>

<file path=xl/calcChain.xml><?xml version="1.0" encoding="utf-8"?>
<calcChain xmlns="http://schemas.openxmlformats.org/spreadsheetml/2006/main">
  <c r="Q8" i="25" l="1"/>
  <c r="N9" i="25" l="1"/>
  <c r="L11" i="25" l="1"/>
  <c r="F11" i="25"/>
  <c r="C11" i="25"/>
  <c r="Q9" i="25"/>
  <c r="G8" i="25"/>
  <c r="N8" i="25"/>
  <c r="G9" i="25"/>
  <c r="G10" i="25"/>
  <c r="E11" i="25"/>
  <c r="M11" i="25"/>
  <c r="C19" i="25"/>
  <c r="J10" i="25" l="1"/>
  <c r="J9" i="25"/>
  <c r="N11" i="25"/>
  <c r="O9" i="25" s="1"/>
  <c r="G11" i="25"/>
  <c r="H9" i="25" s="1"/>
  <c r="J8" i="25"/>
  <c r="H8" i="25" l="1"/>
  <c r="O8" i="25"/>
  <c r="H10" i="25"/>
  <c r="G17" i="25" l="1"/>
  <c r="J17" i="25" s="1"/>
  <c r="G16" i="25" l="1"/>
  <c r="E19" i="25"/>
  <c r="J16" i="25" l="1"/>
  <c r="G18" i="25"/>
  <c r="F19" i="25"/>
  <c r="J18" i="25" l="1"/>
  <c r="G19" i="25"/>
  <c r="H17" i="25" l="1"/>
  <c r="H16" i="25"/>
  <c r="H18" i="25"/>
  <c r="N17" i="25" l="1"/>
  <c r="Q17" i="25" s="1"/>
  <c r="L19" i="25" l="1"/>
  <c r="N16" i="25" l="1"/>
  <c r="M19" i="25"/>
  <c r="N19" i="25" l="1"/>
  <c r="O17" i="25" s="1"/>
  <c r="Q16" i="25"/>
  <c r="O16" i="25" l="1"/>
</calcChain>
</file>

<file path=xl/sharedStrings.xml><?xml version="1.0" encoding="utf-8"?>
<sst xmlns="http://schemas.openxmlformats.org/spreadsheetml/2006/main" count="46" uniqueCount="30">
  <si>
    <t>Total</t>
  </si>
  <si>
    <t>Newfoundland Power</t>
  </si>
  <si>
    <t>Industrial</t>
  </si>
  <si>
    <t xml:space="preserve">Rural </t>
  </si>
  <si>
    <t>(MWh)</t>
  </si>
  <si>
    <t>%</t>
  </si>
  <si>
    <t>Energy</t>
  </si>
  <si>
    <t>($ Millions)</t>
  </si>
  <si>
    <t xml:space="preserve">Average </t>
  </si>
  <si>
    <t>Unit Cost</t>
  </si>
  <si>
    <r>
      <t xml:space="preserve">Revenue Requirement </t>
    </r>
    <r>
      <rPr>
        <b/>
        <vertAlign val="superscript"/>
        <sz val="11"/>
        <color theme="1"/>
        <rFont val="Calibri"/>
        <family val="2"/>
        <scheme val="minor"/>
      </rPr>
      <t>(i)</t>
    </r>
  </si>
  <si>
    <r>
      <t>Demand</t>
    </r>
    <r>
      <rPr>
        <b/>
        <vertAlign val="superscript"/>
        <sz val="11"/>
        <color theme="1"/>
        <rFont val="Calibri"/>
        <family val="2"/>
        <scheme val="minor"/>
      </rPr>
      <t>(ii)</t>
    </r>
  </si>
  <si>
    <t>(cents/kWh)</t>
  </si>
  <si>
    <t>Demand</t>
  </si>
  <si>
    <t>Notes</t>
  </si>
  <si>
    <r>
      <t>Sales</t>
    </r>
    <r>
      <rPr>
        <b/>
        <vertAlign val="superscript"/>
        <sz val="11"/>
        <color theme="1"/>
        <rFont val="Calibri"/>
        <family val="2"/>
        <scheme val="minor"/>
      </rPr>
      <t>(i)</t>
    </r>
  </si>
  <si>
    <r>
      <t xml:space="preserve">Revenue Requirement </t>
    </r>
    <r>
      <rPr>
        <b/>
        <vertAlign val="superscript"/>
        <sz val="11"/>
        <color theme="1"/>
        <rFont val="Calibri"/>
        <family val="2"/>
        <scheme val="minor"/>
      </rPr>
      <t>(ii)</t>
    </r>
  </si>
  <si>
    <t xml:space="preserve">(ii) Taken from Schedule 1.3.1 Page 1 of 3 Columns 7 and 8 </t>
  </si>
  <si>
    <t>(i) Taken from Schedule 1.3.2 Page 1 of 3 Column 3</t>
  </si>
  <si>
    <t>(A)</t>
  </si>
  <si>
    <t>(B)</t>
  </si>
  <si>
    <t>(C)</t>
  </si>
  <si>
    <t>(D) = (B+C)</t>
  </si>
  <si>
    <t>E=(D/Total)</t>
  </si>
  <si>
    <t>F = (D/A)</t>
  </si>
  <si>
    <t>Comparison 2021 of Revenue Requirement Allocations</t>
  </si>
  <si>
    <r>
      <t xml:space="preserve">2021 Recommended Approach (Equivalent Peaker) </t>
    </r>
    <r>
      <rPr>
        <b/>
        <vertAlign val="superscript"/>
        <sz val="11"/>
        <color theme="1"/>
        <rFont val="Calibri"/>
        <family val="2"/>
        <scheme val="minor"/>
      </rPr>
      <t>(iii)</t>
    </r>
  </si>
  <si>
    <r>
      <t>2021 Alternative Approach (System Load Factor)</t>
    </r>
    <r>
      <rPr>
        <b/>
        <vertAlign val="superscript"/>
        <sz val="11"/>
        <color theme="1"/>
        <rFont val="Calibri"/>
        <family val="2"/>
        <scheme val="minor"/>
      </rPr>
      <t>(iv)</t>
    </r>
  </si>
  <si>
    <t>(iii) Equivalent Peaker has MF Generation Costs, Exports Revenue, and LTA and LIL Costs classified as Equivalent Peaker</t>
  </si>
  <si>
    <t>(iv) System Load Factor has MF Generation Costs, Exports Revenue, and LTA and LIL Costs classified as System Load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</si>
</sst>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sz val="10"/>
      <color indexed="62"/>
      <name val="Arial"/>
      <family val="2"/>
    </font>
    <font>
      <sz val="10"/>
      <color indexed="62"/>
      <name val="Calibri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theme="1"/>
      <name val="Calibri"/>
      <family val="2"/>
    </font>
    <font>
      <b/>
      <sz val="10"/>
      <color indexed="63"/>
      <name val="Arial"/>
      <family val="2"/>
    </font>
    <font>
      <b/>
      <sz val="10"/>
      <name val="Times New Roman"/>
      <family val="1"/>
    </font>
    <font>
      <sz val="10"/>
      <color theme="0" tint="-0.499984740745262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55"/>
      <name val="Arial"/>
      <family val="2"/>
    </font>
    <font>
      <sz val="10"/>
      <color indexed="1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2" applyNumberFormat="0" applyAlignment="0" applyProtection="0"/>
    <xf numFmtId="0" fontId="20" fillId="22" borderId="7">
      <alignment horizontal="right"/>
      <protection locked="0"/>
    </xf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5" fillId="0" borderId="0"/>
    <xf numFmtId="0" fontId="5" fillId="0" borderId="0"/>
    <xf numFmtId="0" fontId="2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2" fillId="0" borderId="0" applyBorder="0"/>
    <xf numFmtId="0" fontId="12" fillId="0" borderId="0" applyBorder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Border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24" fillId="20" borderId="10" applyNumberForma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" fontId="25" fillId="0" borderId="0"/>
    <xf numFmtId="0" fontId="26" fillId="25" borderId="11" applyNumberFormat="0">
      <alignment horizontal="right"/>
    </xf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/>
    <xf numFmtId="0" fontId="30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/>
    <xf numFmtId="0" fontId="2" fillId="26" borderId="13" xfId="0" applyFont="1" applyFill="1" applyBorder="1" applyAlignment="1">
      <alignment horizontal="center"/>
    </xf>
    <xf numFmtId="0" fontId="2" fillId="26" borderId="14" xfId="0" applyFont="1" applyFill="1" applyBorder="1" applyAlignment="1">
      <alignment horizontal="left"/>
    </xf>
    <xf numFmtId="0" fontId="2" fillId="26" borderId="15" xfId="0" applyFont="1" applyFill="1" applyBorder="1" applyAlignment="1">
      <alignment horizontal="left"/>
    </xf>
    <xf numFmtId="0" fontId="0" fillId="26" borderId="15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6" borderId="0" xfId="0" applyFill="1" applyBorder="1"/>
    <xf numFmtId="0" fontId="2" fillId="26" borderId="0" xfId="0" applyFont="1" applyFill="1" applyBorder="1" applyAlignment="1">
      <alignment horizontal="center" vertical="center"/>
    </xf>
    <xf numFmtId="0" fontId="0" fillId="26" borderId="18" xfId="0" applyFill="1" applyBorder="1"/>
    <xf numFmtId="0" fontId="2" fillId="26" borderId="0" xfId="0" applyFont="1" applyFill="1" applyBorder="1" applyAlignment="1">
      <alignment horizontal="center"/>
    </xf>
    <xf numFmtId="0" fontId="2" fillId="26" borderId="17" xfId="0" applyFont="1" applyFill="1" applyBorder="1"/>
    <xf numFmtId="164" fontId="0" fillId="26" borderId="0" xfId="1" applyNumberFormat="1" applyFont="1" applyFill="1" applyBorder="1"/>
    <xf numFmtId="165" fontId="0" fillId="26" borderId="0" xfId="2" applyNumberFormat="1" applyFont="1" applyFill="1" applyBorder="1"/>
    <xf numFmtId="0" fontId="0" fillId="26" borderId="0" xfId="0" applyFont="1" applyFill="1" applyBorder="1" applyAlignment="1">
      <alignment horizontal="center"/>
    </xf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2" fillId="0" borderId="0" xfId="0" applyFont="1"/>
    <xf numFmtId="0" fontId="2" fillId="26" borderId="1" xfId="0" applyFont="1" applyFill="1" applyBorder="1" applyAlignment="1">
      <alignment horizontal="center"/>
    </xf>
    <xf numFmtId="0" fontId="2" fillId="26" borderId="13" xfId="0" applyFont="1" applyFill="1" applyBorder="1" applyAlignment="1">
      <alignment horizontal="center"/>
    </xf>
  </cellXfs>
  <cellStyles count="294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1" builtinId="3"/>
    <cellStyle name="Comma [0] 2" xfId="35"/>
    <cellStyle name="Comma 10" xfId="6"/>
    <cellStyle name="Comma 2" xfId="4"/>
    <cellStyle name="Comma 2 2" xfId="36"/>
    <cellStyle name="Comma 3" xfId="37"/>
    <cellStyle name="Comma 3 2" xfId="38"/>
    <cellStyle name="Comma 4" xfId="39"/>
    <cellStyle name="Comma 5" xfId="40"/>
    <cellStyle name="Comma 6" xfId="41"/>
    <cellStyle name="Comma 6 2" xfId="42"/>
    <cellStyle name="Comma 6 2 2" xfId="43"/>
    <cellStyle name="Comma 6 3" xfId="44"/>
    <cellStyle name="Comma 7" xfId="45"/>
    <cellStyle name="Comma 7 2" xfId="46"/>
    <cellStyle name="Comma 8" xfId="47"/>
    <cellStyle name="Currency 2" xfId="48"/>
    <cellStyle name="Currency 2 2" xfId="49"/>
    <cellStyle name="Currency 3" xfId="50"/>
    <cellStyle name="Currency 3 2" xfId="51"/>
    <cellStyle name="Currency 3 2 2" xfId="52"/>
    <cellStyle name="Currency 3 3" xfId="53"/>
    <cellStyle name="Currency 4" xfId="54"/>
    <cellStyle name="Currency 4 2" xfId="55"/>
    <cellStyle name="Currency 5" xfId="56"/>
    <cellStyle name="Currency 6" xfId="57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Hyperlink 2" xfId="64"/>
    <cellStyle name="Input 2" xfId="65"/>
    <cellStyle name="Input1" xfId="66"/>
    <cellStyle name="Linked Cell 2" xfId="67"/>
    <cellStyle name="Neutral 2" xfId="68"/>
    <cellStyle name="Normal" xfId="0" builtinId="0"/>
    <cellStyle name="Normal 10" xfId="3"/>
    <cellStyle name="Normal 10 2" xfId="69"/>
    <cellStyle name="Normal 10_Sheet1" xfId="70"/>
    <cellStyle name="Normal 102" xfId="71"/>
    <cellStyle name="Normal 11" xfId="72"/>
    <cellStyle name="Normal 11 2" xfId="73"/>
    <cellStyle name="Normal 11_Sheet1" xfId="74"/>
    <cellStyle name="Normal 12" xfId="75"/>
    <cellStyle name="Normal 12 2" xfId="76"/>
    <cellStyle name="Normal 12_LoadFor" xfId="77"/>
    <cellStyle name="Normal 13" xfId="78"/>
    <cellStyle name="Normal 14" xfId="79"/>
    <cellStyle name="Normal 14 2" xfId="80"/>
    <cellStyle name="Normal 15" xfId="81"/>
    <cellStyle name="Normal 15 2" xfId="82"/>
    <cellStyle name="Normal 15 2 2" xfId="83"/>
    <cellStyle name="Normal 15 3" xfId="84"/>
    <cellStyle name="Normal 15_SPSPricesWithProds0226908" xfId="85"/>
    <cellStyle name="Normal 16" xfId="86"/>
    <cellStyle name="Normal 16 2" xfId="87"/>
    <cellStyle name="Normal 16 2 2" xfId="88"/>
    <cellStyle name="Normal 16 3" xfId="89"/>
    <cellStyle name="Normal 16_SPSPricesWithProds0226908" xfId="90"/>
    <cellStyle name="Normal 17" xfId="91"/>
    <cellStyle name="Normal 17 2" xfId="92"/>
    <cellStyle name="Normal 17 2 2" xfId="93"/>
    <cellStyle name="Normal 17 3" xfId="94"/>
    <cellStyle name="Normal 17_SPSPricesWithProds0226908" xfId="95"/>
    <cellStyle name="Normal 18" xfId="96"/>
    <cellStyle name="Normal 18 2" xfId="97"/>
    <cellStyle name="Normal 18 2 2" xfId="98"/>
    <cellStyle name="Normal 18 3" xfId="99"/>
    <cellStyle name="Normal 18_SPSPricesWithProds0226908" xfId="100"/>
    <cellStyle name="Normal 19" xfId="101"/>
    <cellStyle name="Normal 19 2" xfId="102"/>
    <cellStyle name="Normal 19 2 2" xfId="103"/>
    <cellStyle name="Normal 19 3" xfId="104"/>
    <cellStyle name="Normal 2" xfId="105"/>
    <cellStyle name="Normal 2 10" xfId="106"/>
    <cellStyle name="Normal 2 10 2" xfId="107"/>
    <cellStyle name="Normal 2 10_LoadFor" xfId="108"/>
    <cellStyle name="Normal 2 11" xfId="109"/>
    <cellStyle name="Normal 2 11 2" xfId="110"/>
    <cellStyle name="Normal 2 11_LoadFor" xfId="111"/>
    <cellStyle name="Normal 2 12" xfId="112"/>
    <cellStyle name="Normal 2 12 2" xfId="113"/>
    <cellStyle name="Normal 2 12_LoadFor" xfId="114"/>
    <cellStyle name="Normal 2 13" xfId="115"/>
    <cellStyle name="Normal 2 13 2" xfId="116"/>
    <cellStyle name="Normal 2 13_LoadFor" xfId="117"/>
    <cellStyle name="Normal 2 14" xfId="118"/>
    <cellStyle name="Normal 2 14 2" xfId="119"/>
    <cellStyle name="Normal 2 14_LoadFor" xfId="120"/>
    <cellStyle name="Normal 2 15" xfId="121"/>
    <cellStyle name="Normal 2 15 2" xfId="122"/>
    <cellStyle name="Normal 2 15_LoadFor" xfId="123"/>
    <cellStyle name="Normal 2 16" xfId="124"/>
    <cellStyle name="Normal 2 16 2" xfId="125"/>
    <cellStyle name="Normal 2 16_LoadFor" xfId="126"/>
    <cellStyle name="Normal 2 17" xfId="127"/>
    <cellStyle name="Normal 2 17 2" xfId="128"/>
    <cellStyle name="Normal 2 17_LoadFor" xfId="129"/>
    <cellStyle name="Normal 2 18" xfId="130"/>
    <cellStyle name="Normal 2 18 2" xfId="131"/>
    <cellStyle name="Normal 2 18_LoadFor" xfId="132"/>
    <cellStyle name="Normal 2 19" xfId="133"/>
    <cellStyle name="Normal 2 19 2" xfId="134"/>
    <cellStyle name="Normal 2 19_LoadFor" xfId="135"/>
    <cellStyle name="Normal 2 2" xfId="136"/>
    <cellStyle name="Normal 2 2 2" xfId="137"/>
    <cellStyle name="Normal 2 2_LoadFor" xfId="138"/>
    <cellStyle name="Normal 2 20" xfId="139"/>
    <cellStyle name="Normal 2 20 2" xfId="140"/>
    <cellStyle name="Normal 2 20_LoadFor" xfId="141"/>
    <cellStyle name="Normal 2 21" xfId="142"/>
    <cellStyle name="Normal 2 21 2" xfId="143"/>
    <cellStyle name="Normal 2 21_LoadFor" xfId="144"/>
    <cellStyle name="Normal 2 22" xfId="145"/>
    <cellStyle name="Normal 2 3" xfId="146"/>
    <cellStyle name="Normal 2 3 2" xfId="147"/>
    <cellStyle name="Normal 2 3_LoadFor" xfId="148"/>
    <cellStyle name="Normal 2 4" xfId="149"/>
    <cellStyle name="Normal 2 4 2" xfId="150"/>
    <cellStyle name="Normal 2 4_LoadFor" xfId="151"/>
    <cellStyle name="Normal 2 5" xfId="152"/>
    <cellStyle name="Normal 2 5 2" xfId="153"/>
    <cellStyle name="Normal 2 5_LoadFor" xfId="154"/>
    <cellStyle name="Normal 2 6" xfId="155"/>
    <cellStyle name="Normal 2 6 2" xfId="156"/>
    <cellStyle name="Normal 2 6_LoadFor" xfId="157"/>
    <cellStyle name="Normal 2 7" xfId="158"/>
    <cellStyle name="Normal 2 7 2" xfId="159"/>
    <cellStyle name="Normal 2 7_LoadFor" xfId="160"/>
    <cellStyle name="Normal 2 8" xfId="161"/>
    <cellStyle name="Normal 2 8 2" xfId="162"/>
    <cellStyle name="Normal 2 8_LoadFor" xfId="163"/>
    <cellStyle name="Normal 2 9" xfId="164"/>
    <cellStyle name="Normal 2 9 2" xfId="165"/>
    <cellStyle name="Normal 2 9_LoadFor" xfId="166"/>
    <cellStyle name="Normal 2_LoadFor" xfId="167"/>
    <cellStyle name="Normal 20" xfId="168"/>
    <cellStyle name="Normal 20 2" xfId="169"/>
    <cellStyle name="Normal 20 2 2" xfId="170"/>
    <cellStyle name="Normal 20 3" xfId="171"/>
    <cellStyle name="Normal 20_SPSPricesWithProds0226908" xfId="172"/>
    <cellStyle name="Normal 21" xfId="173"/>
    <cellStyle name="Normal 21 2" xfId="174"/>
    <cellStyle name="Normal 21 2 2" xfId="175"/>
    <cellStyle name="Normal 21 3" xfId="176"/>
    <cellStyle name="Normal 21_SPSPricesWithProds0226908" xfId="177"/>
    <cellStyle name="Normal 22" xfId="178"/>
    <cellStyle name="Normal 22 2" xfId="179"/>
    <cellStyle name="Normal 22 2 2" xfId="180"/>
    <cellStyle name="Normal 22 3" xfId="181"/>
    <cellStyle name="Normal 22_SPSPricesWithProds0226908" xfId="182"/>
    <cellStyle name="Normal 23" xfId="183"/>
    <cellStyle name="Normal 23 2" xfId="184"/>
    <cellStyle name="Normal 23 2 2" xfId="185"/>
    <cellStyle name="Normal 23 3" xfId="186"/>
    <cellStyle name="Normal 23_SPSPricesWithProds0226908" xfId="187"/>
    <cellStyle name="Normal 24" xfId="188"/>
    <cellStyle name="Normal 24 2" xfId="189"/>
    <cellStyle name="Normal 24 2 2" xfId="190"/>
    <cellStyle name="Normal 24 2_LoadFor" xfId="191"/>
    <cellStyle name="Normal 24 3" xfId="192"/>
    <cellStyle name="Normal 24_LoadFor" xfId="193"/>
    <cellStyle name="Normal 25" xfId="194"/>
    <cellStyle name="Normal 25 2" xfId="195"/>
    <cellStyle name="Normal 25_LoadFor" xfId="196"/>
    <cellStyle name="Normal 26" xfId="197"/>
    <cellStyle name="Normal 26 2" xfId="198"/>
    <cellStyle name="Normal 27" xfId="199"/>
    <cellStyle name="Normal 27 2" xfId="200"/>
    <cellStyle name="Normal 28" xfId="201"/>
    <cellStyle name="Normal 29" xfId="202"/>
    <cellStyle name="Normal 3" xfId="203"/>
    <cellStyle name="Normal 3 2" xfId="204"/>
    <cellStyle name="Normal 3 2 2" xfId="205"/>
    <cellStyle name="Normal 3 2_LoadFor" xfId="206"/>
    <cellStyle name="Normal 3 3" xfId="207"/>
    <cellStyle name="Normal 3 3 2" xfId="208"/>
    <cellStyle name="Normal 3 3_LoadFor" xfId="209"/>
    <cellStyle name="Normal 3 4" xfId="210"/>
    <cellStyle name="Normal 3 4 2" xfId="211"/>
    <cellStyle name="Normal 3 4_LoadFor" xfId="212"/>
    <cellStyle name="Normal 3 5" xfId="213"/>
    <cellStyle name="Normal 3 5 2" xfId="214"/>
    <cellStyle name="Normal 3 5_LoadFor" xfId="215"/>
    <cellStyle name="Normal 3 6" xfId="216"/>
    <cellStyle name="Normal 3 6 2" xfId="217"/>
    <cellStyle name="Normal 3 6_LoadFor" xfId="218"/>
    <cellStyle name="Normal 3 7" xfId="219"/>
    <cellStyle name="Normal 3 7 2" xfId="220"/>
    <cellStyle name="Normal 3 7_LoadFor" xfId="221"/>
    <cellStyle name="Normal 3 8" xfId="222"/>
    <cellStyle name="Normal 3_LoadFor" xfId="223"/>
    <cellStyle name="Normal 4" xfId="224"/>
    <cellStyle name="Normal 4 2" xfId="225"/>
    <cellStyle name="Normal 4 2 2" xfId="226"/>
    <cellStyle name="Normal 4 2_LoadFor" xfId="227"/>
    <cellStyle name="Normal 4 3" xfId="228"/>
    <cellStyle name="Normal 4_LoadFor" xfId="229"/>
    <cellStyle name="Normal 5" xfId="230"/>
    <cellStyle name="Normal 5 2" xfId="231"/>
    <cellStyle name="Normal 5 2 2" xfId="232"/>
    <cellStyle name="Normal 5 2_LoadFor" xfId="233"/>
    <cellStyle name="Normal 5 3" xfId="234"/>
    <cellStyle name="Normal 5 3 2" xfId="235"/>
    <cellStyle name="Normal 5 3 2 2" xfId="236"/>
    <cellStyle name="Normal 5 3 2_LoadFor" xfId="237"/>
    <cellStyle name="Normal 5 3 3" xfId="238"/>
    <cellStyle name="Normal 5 3_LoadFor" xfId="239"/>
    <cellStyle name="Normal 5 4" xfId="240"/>
    <cellStyle name="Normal 5 4 2" xfId="241"/>
    <cellStyle name="Normal 5 4_LoadFor" xfId="242"/>
    <cellStyle name="Normal 5 5" xfId="243"/>
    <cellStyle name="Normal 5 5 2" xfId="244"/>
    <cellStyle name="Normal 5 5_LoadFor" xfId="245"/>
    <cellStyle name="Normal 5 6" xfId="246"/>
    <cellStyle name="Normal 5 6 2" xfId="247"/>
    <cellStyle name="Normal 5 6_LoadFor" xfId="248"/>
    <cellStyle name="Normal 5_Rates" xfId="249"/>
    <cellStyle name="Normal 6" xfId="250"/>
    <cellStyle name="Normal 6 2" xfId="251"/>
    <cellStyle name="Normal 6 2 2" xfId="252"/>
    <cellStyle name="Normal 6 2_LoadFor" xfId="253"/>
    <cellStyle name="Normal 6 3" xfId="254"/>
    <cellStyle name="Normal 6_LoadFor" xfId="255"/>
    <cellStyle name="Normal 7" xfId="256"/>
    <cellStyle name="Normal 7 2" xfId="257"/>
    <cellStyle name="Normal 7 2 2" xfId="258"/>
    <cellStyle name="Normal 7 2_LoadFor" xfId="259"/>
    <cellStyle name="Normal 7 3" xfId="260"/>
    <cellStyle name="Normal 7_LoadFor" xfId="261"/>
    <cellStyle name="Normal 8" xfId="262"/>
    <cellStyle name="Normal 8 2" xfId="263"/>
    <cellStyle name="Normal 8 2 2" xfId="264"/>
    <cellStyle name="Normal 8 2_LoadFor" xfId="265"/>
    <cellStyle name="Normal 8 3" xfId="266"/>
    <cellStyle name="Normal 8_LoadFor" xfId="267"/>
    <cellStyle name="Normal 9" xfId="268"/>
    <cellStyle name="Note 2" xfId="269"/>
    <cellStyle name="Note 2 2" xfId="270"/>
    <cellStyle name="Note 3" xfId="271"/>
    <cellStyle name="Output 2" xfId="272"/>
    <cellStyle name="Percent" xfId="2" builtinId="5"/>
    <cellStyle name="Percent 2" xfId="5"/>
    <cellStyle name="Percent 2 2" xfId="273"/>
    <cellStyle name="Percent 3" xfId="274"/>
    <cellStyle name="Percent 3 2" xfId="275"/>
    <cellStyle name="Percent 3 2 2" xfId="276"/>
    <cellStyle name="Percent 3 3" xfId="277"/>
    <cellStyle name="Percent 4" xfId="278"/>
    <cellStyle name="Percent 4 2" xfId="279"/>
    <cellStyle name="Percent 5" xfId="280"/>
    <cellStyle name="Percent 6" xfId="281"/>
    <cellStyle name="Percent 7" xfId="282"/>
    <cellStyle name="Percent 7 2" xfId="283"/>
    <cellStyle name="Percent 7 2 2" xfId="284"/>
    <cellStyle name="Percent 7 3" xfId="285"/>
    <cellStyle name="Percent 8" xfId="286"/>
    <cellStyle name="Percent 8 2" xfId="287"/>
    <cellStyle name="Percent 9" xfId="7"/>
    <cellStyle name="pricedatabold" xfId="288"/>
    <cellStyle name="Technical_Input" xfId="289"/>
    <cellStyle name="Title 2" xfId="290"/>
    <cellStyle name="Total 2" xfId="291"/>
    <cellStyle name="Unit" xfId="292"/>
    <cellStyle name="Warning Text 2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="120" zoomScaleNormal="120" workbookViewId="0">
      <selection activeCell="B1" sqref="B1"/>
    </sheetView>
  </sheetViews>
  <sheetFormatPr defaultRowHeight="15" x14ac:dyDescent="0.25"/>
  <cols>
    <col min="1" max="1" width="9.140625" style="3"/>
    <col min="2" max="2" width="23.7109375" style="3" customWidth="1"/>
    <col min="3" max="3" width="10.7109375" style="3" bestFit="1" customWidth="1"/>
    <col min="4" max="4" width="3.7109375" style="3" customWidth="1"/>
    <col min="5" max="6" width="10.28515625" style="3" hidden="1" customWidth="1"/>
    <col min="7" max="7" width="11.140625" style="3" hidden="1" customWidth="1"/>
    <col min="8" max="8" width="6.42578125" style="3" hidden="1" customWidth="1"/>
    <col min="9" max="9" width="2.28515625" style="3" hidden="1" customWidth="1"/>
    <col min="10" max="10" width="12.42578125" style="3" hidden="1" customWidth="1"/>
    <col min="11" max="11" width="3.5703125" style="3" hidden="1" customWidth="1"/>
    <col min="12" max="13" width="11.140625" style="3" bestFit="1" customWidth="1"/>
    <col min="14" max="14" width="12" style="3" customWidth="1"/>
    <col min="15" max="15" width="12.28515625" style="3" customWidth="1"/>
    <col min="16" max="16" width="4.28515625" style="3" customWidth="1"/>
    <col min="17" max="17" width="12.42578125" style="3" bestFit="1" customWidth="1"/>
    <col min="18" max="16384" width="9.140625" style="3"/>
  </cols>
  <sheetData>
    <row r="1" spans="2:18" ht="15.75" thickBot="1" x14ac:dyDescent="0.3">
      <c r="B1" s="21"/>
    </row>
    <row r="2" spans="2:18" x14ac:dyDescent="0.25">
      <c r="B2" s="5" t="s">
        <v>25</v>
      </c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2:18" ht="17.25" x14ac:dyDescent="0.25">
      <c r="B3" s="9"/>
      <c r="C3" s="10"/>
      <c r="D3" s="10"/>
      <c r="E3" s="22" t="s">
        <v>10</v>
      </c>
      <c r="F3" s="22"/>
      <c r="G3" s="22"/>
      <c r="H3" s="22"/>
      <c r="I3" s="10"/>
      <c r="J3" s="11" t="s">
        <v>8</v>
      </c>
      <c r="K3" s="10"/>
      <c r="L3" s="22" t="s">
        <v>16</v>
      </c>
      <c r="M3" s="22"/>
      <c r="N3" s="22"/>
      <c r="O3" s="22"/>
      <c r="P3" s="10"/>
      <c r="Q3" s="11" t="s">
        <v>8</v>
      </c>
      <c r="R3" s="12"/>
    </row>
    <row r="4" spans="2:18" ht="17.25" x14ac:dyDescent="0.25">
      <c r="B4" s="9"/>
      <c r="C4" s="4" t="s">
        <v>15</v>
      </c>
      <c r="D4" s="10"/>
      <c r="E4" s="4" t="s">
        <v>11</v>
      </c>
      <c r="F4" s="4" t="s">
        <v>6</v>
      </c>
      <c r="G4" s="23" t="s">
        <v>0</v>
      </c>
      <c r="H4" s="23"/>
      <c r="I4" s="10"/>
      <c r="J4" s="11" t="s">
        <v>9</v>
      </c>
      <c r="K4" s="10"/>
      <c r="L4" s="4" t="s">
        <v>13</v>
      </c>
      <c r="M4" s="4" t="s">
        <v>6</v>
      </c>
      <c r="N4" s="23" t="s">
        <v>0</v>
      </c>
      <c r="O4" s="23"/>
      <c r="P4" s="10"/>
      <c r="Q4" s="11" t="s">
        <v>9</v>
      </c>
      <c r="R4" s="12"/>
    </row>
    <row r="5" spans="2:18" x14ac:dyDescent="0.25">
      <c r="B5" s="9"/>
      <c r="C5" s="13" t="s">
        <v>4</v>
      </c>
      <c r="D5" s="10"/>
      <c r="E5" s="13" t="s">
        <v>7</v>
      </c>
      <c r="F5" s="13" t="s">
        <v>7</v>
      </c>
      <c r="G5" s="13" t="s">
        <v>7</v>
      </c>
      <c r="H5" s="13" t="s">
        <v>5</v>
      </c>
      <c r="I5" s="10"/>
      <c r="J5" s="11" t="s">
        <v>12</v>
      </c>
      <c r="K5" s="10"/>
      <c r="L5" s="13" t="s">
        <v>7</v>
      </c>
      <c r="M5" s="13" t="s">
        <v>7</v>
      </c>
      <c r="N5" s="13" t="s">
        <v>7</v>
      </c>
      <c r="O5" s="13" t="s">
        <v>5</v>
      </c>
      <c r="P5" s="10"/>
      <c r="Q5" s="11" t="s">
        <v>12</v>
      </c>
      <c r="R5" s="12"/>
    </row>
    <row r="6" spans="2:18" x14ac:dyDescent="0.25">
      <c r="B6" s="9"/>
      <c r="C6" s="13" t="s">
        <v>19</v>
      </c>
      <c r="D6" s="10"/>
      <c r="E6" s="13"/>
      <c r="F6" s="13"/>
      <c r="G6" s="13"/>
      <c r="H6" s="13"/>
      <c r="I6" s="10"/>
      <c r="J6" s="11"/>
      <c r="K6" s="10"/>
      <c r="L6" s="13" t="s">
        <v>20</v>
      </c>
      <c r="M6" s="13" t="s">
        <v>21</v>
      </c>
      <c r="N6" s="13" t="s">
        <v>22</v>
      </c>
      <c r="O6" s="13" t="s">
        <v>23</v>
      </c>
      <c r="P6" s="10"/>
      <c r="Q6" s="11" t="s">
        <v>24</v>
      </c>
      <c r="R6" s="12"/>
    </row>
    <row r="7" spans="2:18" ht="17.25" x14ac:dyDescent="0.25">
      <c r="B7" s="14" t="s">
        <v>26</v>
      </c>
      <c r="C7" s="10"/>
      <c r="D7" s="10"/>
      <c r="E7" s="13"/>
      <c r="F7" s="13"/>
      <c r="G7" s="13"/>
      <c r="H7" s="13"/>
      <c r="I7" s="10"/>
      <c r="J7" s="11"/>
      <c r="K7" s="10"/>
      <c r="L7" s="10"/>
      <c r="M7" s="10"/>
      <c r="N7" s="10"/>
      <c r="O7" s="10"/>
      <c r="P7" s="10"/>
      <c r="Q7" s="10"/>
      <c r="R7" s="12"/>
    </row>
    <row r="8" spans="2:18" x14ac:dyDescent="0.25">
      <c r="B8" s="9" t="s">
        <v>1</v>
      </c>
      <c r="C8" s="15">
        <v>5833600</v>
      </c>
      <c r="D8" s="10"/>
      <c r="E8" s="15">
        <v>317307.57086358522</v>
      </c>
      <c r="F8" s="15">
        <v>558204.36523026205</v>
      </c>
      <c r="G8" s="15">
        <f>F8+E8</f>
        <v>875511.93609384727</v>
      </c>
      <c r="H8" s="16">
        <f>G8/$G$11</f>
        <v>0.82492960778606916</v>
      </c>
      <c r="I8" s="10"/>
      <c r="J8" s="10">
        <f>ROUND(G8/C8,4)*100</f>
        <v>15.010000000000002</v>
      </c>
      <c r="K8" s="10"/>
      <c r="L8" s="15">
        <v>341598.70120510587</v>
      </c>
      <c r="M8" s="15">
        <v>600937.08338164655</v>
      </c>
      <c r="N8" s="15">
        <f>M8+L8</f>
        <v>942535.78458675242</v>
      </c>
      <c r="O8" s="16">
        <f>N8/$N$11</f>
        <v>0.91066354271540395</v>
      </c>
      <c r="P8" s="10"/>
      <c r="Q8" s="10">
        <f>ROUND(N8/C8,4)*100</f>
        <v>16.16</v>
      </c>
      <c r="R8" s="12"/>
    </row>
    <row r="9" spans="2:18" x14ac:dyDescent="0.25">
      <c r="B9" s="9" t="s">
        <v>2</v>
      </c>
      <c r="C9" s="15">
        <v>743300</v>
      </c>
      <c r="D9" s="10"/>
      <c r="E9" s="15">
        <v>21358.554818287237</v>
      </c>
      <c r="F9" s="15">
        <v>71104.582124543304</v>
      </c>
      <c r="G9" s="15">
        <f>F9+E9</f>
        <v>92463.136942830548</v>
      </c>
      <c r="H9" s="16">
        <f>G9/$G$11</f>
        <v>8.7121118683118365E-2</v>
      </c>
      <c r="I9" s="10"/>
      <c r="J9" s="10">
        <f>ROUND(G9/C9,4)*100</f>
        <v>12.44</v>
      </c>
      <c r="K9" s="10"/>
      <c r="L9" s="15">
        <v>21358.554818287234</v>
      </c>
      <c r="M9" s="15">
        <v>71104.582124543289</v>
      </c>
      <c r="N9" s="15">
        <f>M9+L9</f>
        <v>92463.136942830519</v>
      </c>
      <c r="O9" s="16">
        <f>N9/$N$11</f>
        <v>8.9336457284596008E-2</v>
      </c>
      <c r="P9" s="10"/>
      <c r="Q9" s="10">
        <f>ROUND(N9/C9,4)*100</f>
        <v>12.44</v>
      </c>
      <c r="R9" s="12"/>
    </row>
    <row r="10" spans="2:18" x14ac:dyDescent="0.25">
      <c r="B10" s="9" t="s">
        <v>3</v>
      </c>
      <c r="C10" s="15">
        <v>413404.59700000007</v>
      </c>
      <c r="D10" s="10"/>
      <c r="E10" s="15">
        <v>49675.280125188423</v>
      </c>
      <c r="F10" s="15">
        <v>43666.791756146893</v>
      </c>
      <c r="G10" s="15">
        <f>F10+E10</f>
        <v>93342.071881335316</v>
      </c>
      <c r="H10" s="16">
        <f>G10/$G$11</f>
        <v>8.7949273530812513E-2</v>
      </c>
      <c r="I10" s="10"/>
      <c r="J10" s="10">
        <f>ROUND(G10/C10,4)*100</f>
        <v>22.58</v>
      </c>
      <c r="K10" s="10"/>
      <c r="L10" s="15"/>
      <c r="M10" s="10"/>
      <c r="N10" s="15"/>
      <c r="O10" s="16"/>
      <c r="P10" s="10"/>
      <c r="Q10" s="10"/>
      <c r="R10" s="12"/>
    </row>
    <row r="11" spans="2:18" x14ac:dyDescent="0.25">
      <c r="B11" s="9" t="s">
        <v>0</v>
      </c>
      <c r="C11" s="15">
        <f>SUM(C8:C10)</f>
        <v>6990304.5970000001</v>
      </c>
      <c r="D11" s="10"/>
      <c r="E11" s="15">
        <f>SUM(E8:E10)</f>
        <v>388341.40580706089</v>
      </c>
      <c r="F11" s="15">
        <f>SUM(F8:F10)</f>
        <v>672975.73911095224</v>
      </c>
      <c r="G11" s="15">
        <f>SUM(G8:G10)</f>
        <v>1061317.1449180131</v>
      </c>
      <c r="H11" s="13"/>
      <c r="I11" s="10"/>
      <c r="J11" s="11"/>
      <c r="K11" s="10"/>
      <c r="L11" s="15">
        <f>SUM(L8:L10)</f>
        <v>362957.25602339313</v>
      </c>
      <c r="M11" s="15">
        <f>SUM(M8:M10)</f>
        <v>672041.66550618981</v>
      </c>
      <c r="N11" s="15">
        <f>SUM(N8:N10)</f>
        <v>1034998.9215295829</v>
      </c>
      <c r="O11" s="10"/>
      <c r="P11" s="10"/>
      <c r="Q11" s="10"/>
      <c r="R11" s="12"/>
    </row>
    <row r="12" spans="2:18" x14ac:dyDescent="0.25">
      <c r="B12" s="9"/>
      <c r="C12" s="17"/>
      <c r="D12" s="10"/>
      <c r="E12" s="13"/>
      <c r="F12" s="13"/>
      <c r="G12" s="13"/>
      <c r="H12" s="13"/>
      <c r="I12" s="10"/>
      <c r="J12" s="11"/>
      <c r="K12" s="10"/>
      <c r="L12" s="10"/>
      <c r="M12" s="10"/>
      <c r="N12" s="10"/>
      <c r="O12" s="10"/>
      <c r="P12" s="10"/>
      <c r="Q12" s="10"/>
      <c r="R12" s="12"/>
    </row>
    <row r="13" spans="2:18" x14ac:dyDescent="0.25">
      <c r="B13" s="9"/>
      <c r="C13" s="17"/>
      <c r="D13" s="10"/>
      <c r="E13" s="13"/>
      <c r="F13" s="13"/>
      <c r="G13" s="13"/>
      <c r="H13" s="13"/>
      <c r="I13" s="10"/>
      <c r="J13" s="11"/>
      <c r="K13" s="10"/>
      <c r="L13" s="10"/>
      <c r="M13" s="10"/>
      <c r="N13" s="10"/>
      <c r="O13" s="10"/>
      <c r="P13" s="10"/>
      <c r="Q13" s="10"/>
      <c r="R13" s="12"/>
    </row>
    <row r="14" spans="2:18" x14ac:dyDescent="0.25">
      <c r="B14" s="9"/>
      <c r="C14" s="13"/>
      <c r="D14" s="10"/>
      <c r="E14" s="13"/>
      <c r="F14" s="13"/>
      <c r="G14" s="13"/>
      <c r="H14" s="13"/>
      <c r="I14" s="10"/>
      <c r="J14" s="11"/>
      <c r="K14" s="10"/>
      <c r="L14" s="10"/>
      <c r="M14" s="10"/>
      <c r="N14" s="10"/>
      <c r="O14" s="10"/>
      <c r="P14" s="10"/>
      <c r="Q14" s="10"/>
      <c r="R14" s="12"/>
    </row>
    <row r="15" spans="2:18" ht="17.25" x14ac:dyDescent="0.25">
      <c r="B15" s="14" t="s">
        <v>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2"/>
    </row>
    <row r="16" spans="2:18" x14ac:dyDescent="0.25">
      <c r="B16" s="9" t="s">
        <v>1</v>
      </c>
      <c r="C16" s="15">
        <v>5833600</v>
      </c>
      <c r="D16" s="10"/>
      <c r="E16" s="15">
        <v>467386.6078750554</v>
      </c>
      <c r="F16" s="15">
        <v>416301.67004197306</v>
      </c>
      <c r="G16" s="15">
        <f>F16+E16</f>
        <v>883688.2779170284</v>
      </c>
      <c r="H16" s="16">
        <f>G16/$G$19</f>
        <v>0.83263276453112944</v>
      </c>
      <c r="I16" s="10"/>
      <c r="J16" s="10">
        <f>ROUND(G16/C16,4)*100</f>
        <v>15.15</v>
      </c>
      <c r="K16" s="10"/>
      <c r="L16" s="15">
        <v>502393.08616468759</v>
      </c>
      <c r="M16" s="15">
        <v>447481.97159258527</v>
      </c>
      <c r="N16" s="15">
        <f>M16+L16</f>
        <v>949875.05775727285</v>
      </c>
      <c r="O16" s="16">
        <f>N16/$N$19</f>
        <v>0.91826491658427589</v>
      </c>
      <c r="P16" s="10"/>
      <c r="Q16" s="10">
        <f>ROUND(N16/C16,4)*100</f>
        <v>16.28</v>
      </c>
      <c r="R16" s="12"/>
    </row>
    <row r="17" spans="1:18" x14ac:dyDescent="0.25">
      <c r="B17" s="9" t="s">
        <v>2</v>
      </c>
      <c r="C17" s="15">
        <v>743300</v>
      </c>
      <c r="D17" s="10"/>
      <c r="E17" s="15">
        <v>31515.799104449423</v>
      </c>
      <c r="F17" s="15">
        <v>53032.914102520859</v>
      </c>
      <c r="G17" s="15">
        <f>F17+E17</f>
        <v>84548.713206970278</v>
      </c>
      <c r="H17" s="16">
        <f>G17/$G$19</f>
        <v>7.9663870817667584E-2</v>
      </c>
      <c r="I17" s="10"/>
      <c r="J17" s="10">
        <f>ROUND(G17/C17,4)*100</f>
        <v>11.37</v>
      </c>
      <c r="K17" s="10"/>
      <c r="L17" s="15">
        <v>31515.799104449423</v>
      </c>
      <c r="M17" s="15">
        <v>53032.914102520859</v>
      </c>
      <c r="N17" s="15">
        <f>M17+L17</f>
        <v>84548.713206970278</v>
      </c>
      <c r="O17" s="16">
        <f>N17/$N$19</f>
        <v>8.1735083415724094E-2</v>
      </c>
      <c r="P17" s="10"/>
      <c r="Q17" s="10">
        <f>ROUND(N17/C17,4)*100</f>
        <v>11.37</v>
      </c>
      <c r="R17" s="12"/>
    </row>
    <row r="18" spans="1:18" x14ac:dyDescent="0.25">
      <c r="B18" s="9" t="s">
        <v>3</v>
      </c>
      <c r="C18" s="15">
        <v>413404.59700000007</v>
      </c>
      <c r="D18" s="10"/>
      <c r="E18" s="15">
        <v>60510.818173161511</v>
      </c>
      <c r="F18" s="15">
        <v>32570.355878154947</v>
      </c>
      <c r="G18" s="15">
        <f>F18+E18</f>
        <v>93081.174051316455</v>
      </c>
      <c r="H18" s="16">
        <f>G18/$G$19</f>
        <v>8.7703364651203097E-2</v>
      </c>
      <c r="I18" s="10"/>
      <c r="J18" s="10">
        <f>ROUND(G18/C18,4)*100</f>
        <v>22.52</v>
      </c>
      <c r="K18" s="10"/>
      <c r="L18" s="15"/>
      <c r="M18" s="10"/>
      <c r="N18" s="15"/>
      <c r="O18" s="16"/>
      <c r="P18" s="10"/>
      <c r="Q18" s="10"/>
      <c r="R18" s="12"/>
    </row>
    <row r="19" spans="1:18" x14ac:dyDescent="0.25">
      <c r="B19" s="9" t="s">
        <v>0</v>
      </c>
      <c r="C19" s="15">
        <f>SUM(C16:C18)</f>
        <v>6990304.5970000001</v>
      </c>
      <c r="D19" s="10"/>
      <c r="E19" s="15">
        <f>SUM(E16:E18)</f>
        <v>559413.22515266633</v>
      </c>
      <c r="F19" s="15">
        <f>SUM(F16:F18)</f>
        <v>501904.94002264884</v>
      </c>
      <c r="G19" s="15">
        <f>SUM(G16:G18)</f>
        <v>1061318.165175315</v>
      </c>
      <c r="H19" s="10"/>
      <c r="I19" s="10"/>
      <c r="J19" s="10"/>
      <c r="K19" s="10"/>
      <c r="L19" s="15">
        <f>SUM(L16:L18)</f>
        <v>533908.88526913698</v>
      </c>
      <c r="M19" s="15">
        <f>SUM(M16:M18)</f>
        <v>500514.88569510612</v>
      </c>
      <c r="N19" s="15">
        <f>SUM(N16:N18)</f>
        <v>1034423.7709642431</v>
      </c>
      <c r="O19" s="10"/>
      <c r="P19" s="10"/>
      <c r="Q19" s="10"/>
      <c r="R19" s="12"/>
    </row>
    <row r="20" spans="1:18" x14ac:dyDescent="0.25">
      <c r="B20" s="9"/>
      <c r="C20" s="13"/>
      <c r="D20" s="10"/>
      <c r="E20" s="13"/>
      <c r="F20" s="13"/>
      <c r="G20" s="13"/>
      <c r="H20" s="13"/>
      <c r="I20" s="10"/>
      <c r="J20" s="11"/>
      <c r="K20" s="10"/>
      <c r="L20" s="10"/>
      <c r="M20" s="10"/>
      <c r="N20" s="10"/>
      <c r="O20" s="10"/>
      <c r="P20" s="10"/>
      <c r="Q20" s="10"/>
      <c r="R20" s="12"/>
    </row>
    <row r="21" spans="1:18" x14ac:dyDescent="0.25">
      <c r="B21" s="14" t="s">
        <v>14</v>
      </c>
      <c r="C21" s="13"/>
      <c r="D21" s="10"/>
      <c r="E21" s="13"/>
      <c r="F21" s="13"/>
      <c r="G21" s="13"/>
      <c r="H21" s="13"/>
      <c r="I21" s="10"/>
      <c r="J21" s="11"/>
      <c r="K21" s="10"/>
      <c r="L21" s="10"/>
      <c r="M21" s="10"/>
      <c r="N21" s="10"/>
      <c r="O21" s="10"/>
      <c r="P21" s="10"/>
      <c r="Q21" s="10"/>
      <c r="R21" s="12"/>
    </row>
    <row r="22" spans="1:18" x14ac:dyDescent="0.25">
      <c r="B22" s="9" t="s">
        <v>18</v>
      </c>
      <c r="C22" s="13"/>
      <c r="D22" s="10"/>
      <c r="E22" s="13"/>
      <c r="F22" s="13"/>
      <c r="G22" s="13"/>
      <c r="H22" s="13"/>
      <c r="I22" s="10"/>
      <c r="J22" s="11"/>
      <c r="K22" s="10"/>
      <c r="L22" s="10"/>
      <c r="M22" s="10"/>
      <c r="N22" s="10"/>
      <c r="O22" s="10"/>
      <c r="P22" s="10"/>
      <c r="Q22" s="10"/>
      <c r="R22" s="12"/>
    </row>
    <row r="23" spans="1:18" x14ac:dyDescent="0.25">
      <c r="B23" s="9" t="s">
        <v>17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2"/>
    </row>
    <row r="24" spans="1:18" x14ac:dyDescent="0.25">
      <c r="B24" s="9" t="s">
        <v>28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2"/>
    </row>
    <row r="25" spans="1:18" x14ac:dyDescent="0.25">
      <c r="A25" s="1"/>
      <c r="B25" s="9" t="s">
        <v>29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2"/>
    </row>
    <row r="26" spans="1:18" ht="15.75" thickBot="1" x14ac:dyDescent="0.3">
      <c r="A26" s="1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2" x14ac:dyDescent="0.25">
      <c r="A33" s="1"/>
    </row>
    <row r="34" spans="1:2" x14ac:dyDescent="0.25">
      <c r="A34" s="1"/>
    </row>
    <row r="40" spans="1:2" x14ac:dyDescent="0.25">
      <c r="B40" s="2"/>
    </row>
  </sheetData>
  <mergeCells count="4">
    <mergeCell ref="E3:H3"/>
    <mergeCell ref="L3:O3"/>
    <mergeCell ref="G4:H4"/>
    <mergeCell ref="N4:O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SLF vs EP</vt:lpstr>
    </vt:vector>
  </TitlesOfParts>
  <Company>Nalcor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Kenway</dc:creator>
  <cp:lastModifiedBy>Administrator</cp:lastModifiedBy>
  <cp:lastPrinted>2019-03-26T18:26:09Z</cp:lastPrinted>
  <dcterms:created xsi:type="dcterms:W3CDTF">2018-07-19T17:07:31Z</dcterms:created>
  <dcterms:modified xsi:type="dcterms:W3CDTF">2019-04-06T11:39:55Z</dcterms:modified>
</cp:coreProperties>
</file>